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OLYMPUS_BOSTON\ZAPROSZENIE\"/>
    </mc:Choice>
  </mc:AlternateContent>
  <xr:revisionPtr revIDLastSave="0" documentId="13_ncr:1_{26E02CF6-83B5-4DA4-9EA3-6D89096A60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łącznik" sheetId="1" r:id="rId1"/>
  </sheets>
  <definedNames>
    <definedName name="_xlnm.Print_Area" localSheetId="0">Załącznik!$A$1:$O$26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K16" i="1"/>
  <c r="I17" i="1"/>
  <c r="L17" i="1" s="1"/>
  <c r="K17" i="1"/>
  <c r="I18" i="1"/>
  <c r="L18" i="1" s="1"/>
  <c r="K18" i="1"/>
  <c r="I19" i="1"/>
  <c r="J19" i="1" s="1"/>
  <c r="K19" i="1"/>
  <c r="I20" i="1"/>
  <c r="J20" i="1" s="1"/>
  <c r="K20" i="1"/>
  <c r="I21" i="1"/>
  <c r="L21" i="1" s="1"/>
  <c r="K21" i="1"/>
  <c r="I22" i="1"/>
  <c r="J22" i="1" s="1"/>
  <c r="K22" i="1"/>
  <c r="I23" i="1"/>
  <c r="J23" i="1" s="1"/>
  <c r="K23" i="1"/>
  <c r="K15" i="1"/>
  <c r="I15" i="1"/>
  <c r="L15" i="1" s="1"/>
  <c r="K24" i="1" l="1"/>
  <c r="M18" i="1"/>
  <c r="J18" i="1"/>
  <c r="L16" i="1"/>
  <c r="M16" i="1" s="1"/>
  <c r="L22" i="1"/>
  <c r="M22" i="1" s="1"/>
  <c r="M21" i="1"/>
  <c r="L20" i="1"/>
  <c r="M20" i="1" s="1"/>
  <c r="M17" i="1"/>
  <c r="L23" i="1"/>
  <c r="M23" i="1" s="1"/>
  <c r="J21" i="1"/>
  <c r="L19" i="1"/>
  <c r="M19" i="1" s="1"/>
  <c r="J17" i="1"/>
  <c r="M15" i="1"/>
  <c r="J15" i="1"/>
  <c r="K10" i="1"/>
  <c r="I10" i="1"/>
  <c r="L10" i="1" s="1"/>
  <c r="M24" i="1" l="1"/>
  <c r="L24" i="1"/>
  <c r="J10" i="1"/>
  <c r="M10" i="1"/>
  <c r="K9" i="1"/>
  <c r="I9" i="1"/>
  <c r="L9" i="1" s="1"/>
  <c r="J9" i="1" l="1"/>
  <c r="M9" i="1"/>
  <c r="K12" i="1"/>
  <c r="I12" i="1"/>
  <c r="J12" i="1" s="1"/>
  <c r="K11" i="1"/>
  <c r="I11" i="1"/>
  <c r="L11" i="1" s="1"/>
  <c r="K8" i="1"/>
  <c r="I8" i="1"/>
  <c r="J8" i="1" s="1"/>
  <c r="K7" i="1"/>
  <c r="I7" i="1"/>
  <c r="J7" i="1" s="1"/>
  <c r="K6" i="1"/>
  <c r="I6" i="1"/>
  <c r="J6" i="1" s="1"/>
  <c r="M6" i="1" s="1"/>
  <c r="K5" i="1"/>
  <c r="I5" i="1"/>
  <c r="L5" i="1" s="1"/>
  <c r="K13" i="1" l="1"/>
  <c r="L7" i="1"/>
  <c r="M7" i="1" s="1"/>
  <c r="M11" i="1"/>
  <c r="J5" i="1"/>
  <c r="M5" i="1" s="1"/>
  <c r="L6" i="1"/>
  <c r="L8" i="1"/>
  <c r="M8" i="1" s="1"/>
  <c r="J11" i="1"/>
  <c r="L12" i="1"/>
  <c r="M12" i="1" s="1"/>
  <c r="M13" i="1" l="1"/>
  <c r="L13" i="1"/>
</calcChain>
</file>

<file path=xl/sharedStrings.xml><?xml version="1.0" encoding="utf-8"?>
<sst xmlns="http://schemas.openxmlformats.org/spreadsheetml/2006/main" count="92" uniqueCount="52">
  <si>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</si>
  <si>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</si>
  <si>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</si>
  <si>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</si>
  <si>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</si>
  <si>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</si>
  <si>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</si>
  <si>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</si>
  <si>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</si>
  <si>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</si>
  <si>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</si>
  <si>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</si>
  <si>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</si>
  <si>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</si>
  <si>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</si>
  <si>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</si>
  <si>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</si>
  <si>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Razem</t>
  </si>
  <si>
    <t/>
  </si>
  <si>
    <t>Nazwa własna/Producent</t>
  </si>
  <si>
    <t>Nr katalogowy</t>
  </si>
  <si>
    <t>*Zamawiający zastrzega sobie możliwość określenia rozmiaru przy składaniu każdorazowego zamówienia.</t>
  </si>
  <si>
    <t xml:space="preserve">Ilość </t>
  </si>
  <si>
    <t>Lp.</t>
  </si>
  <si>
    <t>Cena jednostkowa netto</t>
  </si>
  <si>
    <t>Cena jednostkowa brutto</t>
  </si>
  <si>
    <t>op.</t>
  </si>
  <si>
    <t>Szczypce chwytne jednorazowego użytku, pokryte powłoką hydrofilną, średnica osłonki 1,8mm i 2,4mm, w długości 180cm i 230cm,  rozwarce ramion: 4.5, 7, 8, 9mm, dostępne w wersji: aligator, ząb szczura oraz łącznie(do wyboru).(5 szt. w opakowaniu)</t>
  </si>
  <si>
    <t>33169000-2</t>
  </si>
  <si>
    <t>Zadanie 1</t>
  </si>
  <si>
    <t>Zadanie 2</t>
  </si>
  <si>
    <t>9.</t>
  </si>
  <si>
    <t>Prowadnica jednorazowego użytku, średnica 0,025” i 0,035", długość robocza 2700 i 4500mm, giętka końcówka pokryta powłoką hydrofilną o długości 70mm widoczna w promieniach RTG; posiada znaczniki na różnych długościach końcówki dystalnej; dwa rodzaje sztywności końcówki (do wyboru) – standardowa oraz bardziej giętka zwężana końcówka dystalna, której specjalna konstrukcja rdzenia umożliwia utworzenie pętli alfa; specjalny rdzeń wykonany z nitynolu pozwala przenieść moment obrotowy od końca proksymalnego prowadnicy do jej końca dystalnego w stosunku 1:1; fluorowa powłoka zmniejsza tarcie przy przechodzeniu przez przewody żółciowe; Końcówka prosta lub zagięta do wyboru.</t>
  </si>
  <si>
    <t>Trójkanałowy papilotom jednorazowego użytku; posiada 3 oddzielne kanały: na prowadnicę, cięciwę i do iniekcji środka kontrastującego; część cięciwy pokryta izolacyjną warstwą ochronną zapobiegającą poparzeniom termicznym tkanki niebędącej celem papilotomii; posiada zintegrowany uchwyt; końcówka dystalna posiada dwukolorowy system znaczników ułatwiających ustawienie noża i ocenę odległości w obrazie endoskopowym; końcówka dystalna narzędzia posiada znacznik widoczny w promieniach RTG; posiada zaczep C umożliwiający mocowanie do rękojeści endoskopu; posiada znacznik V; długość narzędzia 1700mm; długość noska 3mm, długość cięciwy 20 i 30 mm oraz długość noska 7mm, długość cięciwy 20 i 25mm ; średnica końcówki narzędzia 1,5mm (4,5Fr); maksymalna średnica części wprowadzanej do endoskopu 2,5mm; kompatybilny z minimalnym kanałem roboczym endoskopu 2,8mm; maksymalna średnica współpracującej prowadnicy 0,035'' (0,89mm); dostarczany z umieszczonym w części dystalnej narzędzia zagiętym mandrynem zapewniającym stabilność; dostarczany w sterylnym pakiecie, gotowy do użytku</t>
  </si>
  <si>
    <t>Trójkanałowy papilotom jednorazowego użytku; posiada 3 oddzielne kanały: na prowadnicę, cięciwę i do iniekcji środka kontrastującego; część cięciwy pokryta izolacyjną warstwą ochronną zapobiegającą poparzeniom termicznym tkanki niebędącej celem papilotomii; posiada zintegrowany uchwyt; końcówka dystalna posiada dwukolorowy system znaczników ułatwiających ustawienie noża i ocenę odległości w obrazie endoskopowym; końcówka dystalna narzędzia posiada znacznik widoczny w obrazie fluoroskopowym; posiada zaczep C umożliwiający mocowanie do rękojeści endoskopu; posiada znacznik V; długość narzędzia 1700mm; długość noska 7mm; długość cięciwy 20mm; średnica końcówki narzędzia 1,3mm (4,0 Fr); maksymalna średnica części wprowadzanej do endoskopu 2,5mm; kompatybilny z minimalnym kanałem roboczym endoskopu 2,8mm; maksymalna średnica współpracującej prowadnicy 0,025''; dostarczany z umieszczonym w części dystalnej narzędzia zagiętym mandrynem zapewniającym stabilność;</t>
  </si>
  <si>
    <t>Trójkanałowy papilotom igłowy jednorazowego użytku; posiada 3 oddzielne kanały: na prowadnicę, cięciwę i do iniekcji środka kontrastującego; posiada zintegrowany uchwyt; końcówka dystalna posiada system niebieskich znaczników ułatwiających ustawienie noża i ocenę odległości w obrazie endoskopowym; końcówka dystalna narzędzia posiada znacznik widoczny w promieniach RTG; posiada zaczep C umożliwiający mocowanie do rękojeści endoskopu;długość narzędzia 1700mm; długość igły 5mm, średnica igły 0,2mm; średnica końcówki dystalnej 5Fr; maksymalna średnica części wprowadzanej do kanału endoskopu 2,5mm; minimalna średnica kanału roboczego endoskopu 2,8mm; maksymalna średnica współpracującej prowadnicy 0,035'' (0,89mm); dostarczany z umieszczonym w części dystalnej narzędzia zagiętym mandrynem zapewniającym stabilność; dostarczany w sterylnym pakiecie, gotowy do użytku</t>
  </si>
  <si>
    <t>Szczoteczka cytologiczna do pobierania próbek z przewodu trzustkowego i przewodów żółciowych; długość narzędzia 1900mm, długość szczoteczki 10mm, średnica szczoteczki 3mm;  minimalna średnica kanału roboczego 3,2mm; posiada 2 znaczniki radiologiczne na obu końcach szczoteczki; posiada port iniekcyjny; kompatybilna z prowadnicą 0,89mm (0,035''), na końcówce dystalnej znajduje się specjalne oczko, które umożliwia wprowadzanie szczoteczki po prowadnicy na całej jej długości;</t>
  </si>
  <si>
    <t>Jednorazowy balon trójkanałowy do usuwania złogów z dróg żółciowych; balon można napompować do 3 średnic (model do wyboru): 8,5mm, 11,5mm, 15,0mm lub 15mm, 18mm, 20,0mm; możliwość podania kontrastu powyżej lub ponizej balonu; na końcu dystalnym i proksymalnym balonu znajduje się po 1 znaczniku widocznym w promieniach RTG; narzędzie posiada zwężaną końcówkę ułatwiającą przejście przez zwężenia; długość narzędzia 1900mm; kompatybilna prowadnica 0,035'' lub mniejsza; narzędzie wprowadzane jest po prowadnicy na całej jego długości; w zestawie 3 odpowiednio skalibrowane strzykawki do napełniania balonu do wybranej średnicy; narzędzie dostarczane jest z umieszczonym w części dystalnej narzędzia mandrynem zapewniającym stabilność oraz nieprzepuszczającą światła osłonką na balon</t>
  </si>
  <si>
    <t>Jednorazowy balon wysokociśnieniowy do poszerzania dróg żółciowych, sfinkteroplastyki - długość balonu 20-40mm; zakres średnicy balonu 4-6mm oraz długość balonu 30mm, średnica 8mm; kompatybilny z jednorazowym urządzeniem do napełniania o poj. 60cc, 15 atm.</t>
  </si>
  <si>
    <t>Jednorazowe narzędzie do napełniania poszerzadeł balonowych; nie zawiera latexu; obj. 60 cc, max ciśnienie 15 atm</t>
  </si>
  <si>
    <t>Jednorazowy koszyk do usuwania złogów i ciał obcych w obrębie przewodów żółciowych; typ 4 i  8-drutowy; szerokość rozłożonego koszyka odpowiedno 22 i 20mm; długość robocza narzędzia 1900mm; zaokrąglona końcówka dystalna lub specjalne oczko na końcówce dystalnej koszyka umożliwiające wprowadzenie kosza po prowadnicy (do wyboru); posiada port iniekcyjny; dostarczany w sterylnym pakiecie, gotowy do użytku</t>
  </si>
  <si>
    <t>33140000-3</t>
  </si>
  <si>
    <t>Ilość w depozycie</t>
  </si>
  <si>
    <t>Zestawy do protezowania dróg żółciowych z protezą typu amsterdam wykonaną z materiału zapewniającego przedłużoną drożność , fabrycznie zmontowany , zawiera cewnik prowadzący , cewnik popychający oraz protezę zespoloną nicią z popychaczem w sposób umożliwiający korektę jej położenia zarówno w przód jaki i w tył , współpracuje z prowadnikiem o średnicy 035’’.Protezy o dł. 10 cm o śr. 10 Fr LUB Zestaw do protezowania dróg żółciowych jednorazowy , zawierający : zestaw wprowadzający z czterema cieniodajnymi opaskami co 5 cm z załadowanym stentem Cotton-Leung , cewnik popychający o dł. 170 cm , cewnik nakierowujący o dł. 205 cm , Rozmiar stenu 10 Fr do wyboru przez zamawiającego. Współpracuje z prowadnikiem o średnicy 0,35’’.*</t>
  </si>
  <si>
    <t>Zestawy do protezowania dróg żółciowych z protezą typu amsterdam wykonaną z materiału zapewniającego przedłużoną drożność , fabrycznie zmontowany , zawiera cewnik prowadzący , cewnik popychający oraz protezę zespoloną nicią z popychaczem w sposób umożliwiający korektę jej położenia zarówno w przód jaki i w tył , współpracuje z prowadnikiem o średnicy 035’’.Protezy o dł.12 cm o śr. 10 Fr LUB Zestaw do protezowania dróg żółciowych jednorazowy , zawierający : zestaw wprowadzający z czterema cieniodajnymi opaskami co 5 cm z załadowanym stentem Cotton-Leung , cewnik popychający o dł. 170 cm , cewnik nakierowujący o dł. 205 cm , Rozmiar stenu 10 Fr do wyboru przez zamawiającego. Współpracuje z prowadnikiem o średnicy 0,35’’.*</t>
  </si>
  <si>
    <t>Zestawy do protezowania dróg żółciowych z protezą typu amsterdam wykonaną z materiału zapewniającego przedłużoną drożność , fabrycznie zmontowany , zawiera cewnik prowadzący , cewnik popychający oraz protezę zespoloną nicią z popychaczem w sposób umożliwiający korektę jej położenia zarówno w przód jaki i w tył , współpracuje z prowadnikiem o średnicy 035’’.Protezy o dł. 7 cm o śr. 8,5 Fr LUB Zestaw do protezowania dróg żółciowych jednorazowy , zawierający : zestaw wprowadzający z czterema cieniodajnymi opaskami co 5 cm z załadowanym stentem Cotton-Leung , cewnik popychający o dł. 170 cm , cewnik nakierowujący o dł. 205 cm , Rozmiar stenu 8,5 Fr do wyboru przez zamawiającego . Współpracuje z prowadnikiem o średnicy 0,35’’.*</t>
  </si>
  <si>
    <t>Zestawy do protezowania dróg żółciowych z protezą typu amsterdam wykonaną z materiału zapewniającego przedłużoną drożność , fabrycznie zmontowany , zawiera cewnik prowadzący , cewnik popychający oraz protezę zespoloną nicią z popychaczem w sposób umożliwiający korektę jej położenia zarówno w przód jaki i w tył , współpracuje z prowadnikiem o średnicy 035’’. Protezy o dł. 5 cm o śr. 8,5 Fr LUB Zestaw do protezowania dróg żółciowych jednorazowy , zawierający : zestaw wprowadzający z czterema cieniodajnymi opaskami co 5 cm z załadowanym stentem Cotton-Leung , cewnik popychający o dł. 170 cm , cewnik nakierowujący o dł. 205 cm , Rozmiar stenu 8,5 Fr  do wyboru przez zamawiającego . Współpracuje z prowadnikiem o średnicy 0,35’’.*</t>
  </si>
  <si>
    <t>Zestawy do protezowania dróg żółciowych z protezą typu amsterdam wykonaną z materiału zapewniającego przedłużoną drożność , fabrycznie zmontowany , zawiera cewnik prowadzący , cewnik popychający oraz protezę zespoloną nicią z popychaczem w sposób umożliwiający korektę jej położenia zarówno w przód jaki i w tył , współpracuje z prowadnikiem o średnicy 035’’.Protezy o dł. 10 cm o śr. 8,5 Fr LUB Zestaw do protezowania dróg żółciowych jednorazowy , zawierający : zestaw wprowadzający z czterema cieniodajnymi opaskami co 5 cm z załadowanym stentem Cotton-Leung , cewnik popychający o dł. 170 cm , cewnik nakierowujący o dł. 205 cm , Rozmiar stenu 8,5 Fr do wyboru przez zamawiającego . Współpracuje z prowadnikiem o średnicy 0,35’’.*</t>
  </si>
  <si>
    <t>Zestawy do protezowania dróg żółciowych z protezą typu amsterdam wykonaną z materiału zapewniającego przedłużoną drożność , fabrycznie zmontowany , zawiera cewnik prowadzący , cewnik popychający oraz protezę zespoloną nicią z popychaczem w sposób umożliwiający korektę jej położenia zarówno w przód jaki i w tył , współpracuje z prowadnikiem o średnicy 035’’.Protezy o dł. 12 cm o śr. 8,5 Fr LUB Zestaw do protezowania dróg żółciowych jednorazowy , zawierający : zestaw wprowadzający z czterema cieniodajnymi opaskami co 5 cm z załadowanym stentem Cotton-Leung , cewnik popychający o dł. 170 cm , cewnik nakierowujący o dł. 205 cm , Rozmiar stenu 8,5 Fr do wyboru przez zamawiającego . Współpracuje z prowadnikiem o średnicy 0,35’’.*</t>
  </si>
  <si>
    <r>
      <t xml:space="preserve">Protezy trzustkowe do zabiegów terapeutycznych i profilaktycznych;  wykonane z propylenu z otworami drenującymi na całej długości o średnicy: </t>
    </r>
    <r>
      <rPr>
        <b/>
        <sz val="10"/>
        <color theme="1"/>
        <rFont val="Times New Roman"/>
        <family val="1"/>
        <charset val="238"/>
      </rPr>
      <t xml:space="preserve">5 </t>
    </r>
    <r>
      <rPr>
        <sz val="10"/>
        <color theme="1"/>
        <rFont val="Times New Roman"/>
        <family val="1"/>
        <charset val="238"/>
      </rPr>
      <t>Fr; dostępne w wersji: pojedynczy pigtail bez zaczepów, pojedynczy pigtail z zaczepem dystalnym, prosta z proksymalnymi zaczepami oraz prosta z pojedynczym zaczepem dystalnym i i podwójnym proksymalnym; wszystkie protezy współpracują z prowadnikiem .035” dostępne z zaostrzoną końcówką dystalną w protezach 5 Fr; dostępne długości: 3 cm.</t>
    </r>
  </si>
  <si>
    <t>ZAŁĄCZNIK NR 1 FORMULARZ ASORTYMENTOWO-CENOWY - WYKAZ WYROBÓW W DEPOZYCIE</t>
  </si>
  <si>
    <t>Znak: EZ/702/404/25 (190330)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</si>
</sst>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1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B7DEE8"/>
      </patternFill>
    </fill>
    <fill>
      <patternFill patternType="solid">
        <fgColor theme="9" tint="0.79998168889431442"/>
        <bgColor rgb="FFFFE5CA"/>
      </patternFill>
    </fill>
    <fill>
      <patternFill patternType="solid">
        <fgColor theme="9" tint="0.79998168889431442"/>
        <bgColor rgb="FFFCD5B5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Border="0" applyAlignment="0" applyProtection="0"/>
    <xf numFmtId="9" fontId="4" fillId="0" borderId="0" applyBorder="0" applyProtection="0"/>
    <xf numFmtId="0" fontId="5" fillId="0" borderId="0"/>
  </cellStyleXfs>
  <cellXfs count="44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3" fillId="4" borderId="0" xfId="0" applyNumberFormat="1" applyFont="1" applyFill="1" applyAlignment="1">
      <alignment vertical="center"/>
    </xf>
    <xf numFmtId="44" fontId="1" fillId="0" borderId="0" xfId="1"/>
    <xf numFmtId="9" fontId="7" fillId="0" borderId="1" xfId="2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/>
    <xf numFmtId="0" fontId="2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>
      <alignment horizontal="center" vertical="center"/>
    </xf>
    <xf numFmtId="4" fontId="3" fillId="4" borderId="0" xfId="0" applyNumberFormat="1" applyFont="1" applyFill="1" applyAlignment="1">
      <alignment horizontal="left" vertical="center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</cellXfs>
  <cellStyles count="4">
    <cellStyle name="Normalny" xfId="0" builtinId="0"/>
    <cellStyle name="Normalny 2 2" xfId="3" xr:uid="{00000000-0005-0000-0000-000001000000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O26"/>
  <sheetViews>
    <sheetView tabSelected="1" view="pageBreakPreview" zoomScale="80" zoomScaleNormal="90" zoomScaleSheetLayoutView="80" workbookViewId="0">
      <selection activeCell="J6" sqref="J6"/>
    </sheetView>
  </sheetViews>
  <sheetFormatPr defaultRowHeight="15"/>
  <cols>
    <col min="1" max="1" width="4.42578125" style="1" customWidth="1"/>
    <col min="2" max="2" width="69" style="1" customWidth="1"/>
    <col min="3" max="3" width="19.42578125" style="1" customWidth="1"/>
    <col min="4" max="4" width="13" style="1" customWidth="1"/>
    <col min="5" max="5" width="5.140625" style="1" customWidth="1"/>
    <col min="6" max="6" width="9.5703125" style="1" customWidth="1"/>
    <col min="7" max="7" width="12.5703125" style="13" customWidth="1"/>
    <col min="8" max="8" width="5.85546875" customWidth="1"/>
    <col min="9" max="9" width="10.140625" bestFit="1" customWidth="1"/>
    <col min="10" max="10" width="12.5703125" customWidth="1"/>
    <col min="11" max="11" width="16.7109375" customWidth="1"/>
    <col min="12" max="12" width="15.28515625" customWidth="1"/>
    <col min="13" max="13" width="16" customWidth="1"/>
    <col min="14" max="14" width="17.7109375" customWidth="1"/>
    <col min="15" max="15" width="11.42578125" style="1" customWidth="1"/>
  </cols>
  <sheetData>
    <row r="1" spans="1:1003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/>
    </row>
    <row r="2" spans="1:1003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/>
    </row>
    <row r="3" spans="1:1003" s="2" customFormat="1" ht="87.75" customHeight="1">
      <c r="A3" s="22" t="s">
        <v>23</v>
      </c>
      <c r="B3" s="22" t="s">
        <v>0</v>
      </c>
      <c r="C3" s="22" t="s">
        <v>19</v>
      </c>
      <c r="D3" s="22" t="s">
        <v>1</v>
      </c>
      <c r="E3" s="22" t="s">
        <v>2</v>
      </c>
      <c r="F3" s="23" t="s">
        <v>22</v>
      </c>
      <c r="G3" s="24" t="s">
        <v>24</v>
      </c>
      <c r="H3" s="25" t="s">
        <v>3</v>
      </c>
      <c r="I3" s="25" t="s">
        <v>4</v>
      </c>
      <c r="J3" s="25" t="s">
        <v>25</v>
      </c>
      <c r="K3" s="25" t="s">
        <v>5</v>
      </c>
      <c r="L3" s="25" t="s">
        <v>6</v>
      </c>
      <c r="M3" s="25" t="s">
        <v>7</v>
      </c>
      <c r="N3" s="25" t="s">
        <v>20</v>
      </c>
      <c r="O3" s="23" t="s">
        <v>42</v>
      </c>
      <c r="ALN3"/>
      <c r="ALO3"/>
    </row>
    <row r="4" spans="1:1003" s="2" customFormat="1" ht="19.5" customHeight="1">
      <c r="A4" s="42" t="s">
        <v>29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ALN4"/>
      <c r="ALO4"/>
    </row>
    <row r="5" spans="1:1003" s="2" customFormat="1" ht="114" customHeight="1">
      <c r="A5" s="3" t="s">
        <v>9</v>
      </c>
      <c r="B5" s="35" t="s">
        <v>49</v>
      </c>
      <c r="C5" s="5"/>
      <c r="D5" s="31" t="s">
        <v>28</v>
      </c>
      <c r="E5" s="3" t="s">
        <v>8</v>
      </c>
      <c r="F5" s="23">
        <v>5</v>
      </c>
      <c r="G5" s="4"/>
      <c r="H5" s="14">
        <v>0.08</v>
      </c>
      <c r="I5" s="15">
        <f>G5*H5</f>
        <v>0</v>
      </c>
      <c r="J5" s="15">
        <f>G5+I5</f>
        <v>0</v>
      </c>
      <c r="K5" s="15">
        <f>F5*G5</f>
        <v>0</v>
      </c>
      <c r="L5" s="15">
        <f>F5*I5</f>
        <v>0</v>
      </c>
      <c r="M5" s="15">
        <f>F5*J5</f>
        <v>0</v>
      </c>
      <c r="N5" s="28"/>
      <c r="O5" s="23">
        <v>5</v>
      </c>
      <c r="ALN5"/>
      <c r="ALO5"/>
    </row>
    <row r="6" spans="1:1003" s="2" customFormat="1" ht="77.25" customHeight="1">
      <c r="A6" s="3" t="s">
        <v>10</v>
      </c>
      <c r="B6" s="5" t="s">
        <v>27</v>
      </c>
      <c r="C6" s="5"/>
      <c r="D6" s="31" t="s">
        <v>28</v>
      </c>
      <c r="E6" s="3" t="s">
        <v>26</v>
      </c>
      <c r="F6" s="23">
        <v>1</v>
      </c>
      <c r="G6" s="4"/>
      <c r="H6" s="6">
        <v>0.08</v>
      </c>
      <c r="I6" s="29">
        <f>G6*H6</f>
        <v>0</v>
      </c>
      <c r="J6" s="29">
        <f>G6+I6</f>
        <v>0</v>
      </c>
      <c r="K6" s="29">
        <f>F6*G6</f>
        <v>0</v>
      </c>
      <c r="L6" s="29">
        <f>F6*I6</f>
        <v>0</v>
      </c>
      <c r="M6" s="29">
        <f>F6*J6</f>
        <v>0</v>
      </c>
      <c r="N6" s="28"/>
      <c r="O6" s="23">
        <v>1</v>
      </c>
      <c r="ALN6"/>
      <c r="ALO6"/>
    </row>
    <row r="7" spans="1:1003" ht="152.25" customHeight="1">
      <c r="A7" s="3" t="s">
        <v>11</v>
      </c>
      <c r="B7" s="32" t="s">
        <v>43</v>
      </c>
      <c r="C7" s="7"/>
      <c r="D7" s="31" t="s">
        <v>28</v>
      </c>
      <c r="E7" s="3" t="s">
        <v>8</v>
      </c>
      <c r="F7" s="30">
        <v>2</v>
      </c>
      <c r="G7" s="8"/>
      <c r="H7" s="9">
        <v>0.08</v>
      </c>
      <c r="I7" s="10">
        <f t="shared" ref="I7:I12" si="0">G7*H7</f>
        <v>0</v>
      </c>
      <c r="J7" s="10">
        <f t="shared" ref="J7:J12" si="1">G7+I7</f>
        <v>0</v>
      </c>
      <c r="K7" s="10">
        <f t="shared" ref="K7:K12" si="2">F7*G7</f>
        <v>0</v>
      </c>
      <c r="L7" s="10">
        <f t="shared" ref="L7:L12" si="3">F7*I7</f>
        <v>0</v>
      </c>
      <c r="M7" s="10">
        <f t="shared" ref="M7:M12" si="4">K7+L7</f>
        <v>0</v>
      </c>
      <c r="N7" s="28"/>
      <c r="O7" s="30">
        <v>2</v>
      </c>
      <c r="P7" s="11"/>
      <c r="Q7" s="11"/>
      <c r="R7" s="11"/>
      <c r="S7" s="11"/>
      <c r="T7" s="11"/>
      <c r="U7" s="21" t="s">
        <v>18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</row>
    <row r="8" spans="1:1003" ht="172.5" customHeight="1">
      <c r="A8" s="3" t="s">
        <v>12</v>
      </c>
      <c r="B8" s="32" t="s">
        <v>44</v>
      </c>
      <c r="C8" s="7"/>
      <c r="D8" s="31" t="s">
        <v>28</v>
      </c>
      <c r="E8" s="3" t="s">
        <v>8</v>
      </c>
      <c r="F8" s="30">
        <v>2</v>
      </c>
      <c r="G8" s="8"/>
      <c r="H8" s="9">
        <v>0.08</v>
      </c>
      <c r="I8" s="10">
        <f t="shared" si="0"/>
        <v>0</v>
      </c>
      <c r="J8" s="10">
        <f t="shared" si="1"/>
        <v>0</v>
      </c>
      <c r="K8" s="10">
        <f t="shared" si="2"/>
        <v>0</v>
      </c>
      <c r="L8" s="10">
        <f t="shared" si="3"/>
        <v>0</v>
      </c>
      <c r="M8" s="10">
        <f t="shared" si="4"/>
        <v>0</v>
      </c>
      <c r="N8" s="28"/>
      <c r="O8" s="30">
        <v>2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</row>
    <row r="9" spans="1:1003" ht="174" customHeight="1">
      <c r="A9" s="3" t="s">
        <v>13</v>
      </c>
      <c r="B9" s="32" t="s">
        <v>45</v>
      </c>
      <c r="C9" s="7"/>
      <c r="D9" s="31" t="s">
        <v>28</v>
      </c>
      <c r="E9" s="3" t="s">
        <v>8</v>
      </c>
      <c r="F9" s="30">
        <v>2</v>
      </c>
      <c r="G9" s="8"/>
      <c r="H9" s="9">
        <v>0.08</v>
      </c>
      <c r="I9" s="10">
        <f t="shared" ref="I9" si="5">G9*H9</f>
        <v>0</v>
      </c>
      <c r="J9" s="10">
        <f t="shared" ref="J9" si="6">G9+I9</f>
        <v>0</v>
      </c>
      <c r="K9" s="10">
        <f t="shared" ref="K9" si="7">F9*G9</f>
        <v>0</v>
      </c>
      <c r="L9" s="10">
        <f t="shared" ref="L9" si="8">F9*I9</f>
        <v>0</v>
      </c>
      <c r="M9" s="10">
        <f t="shared" ref="M9" si="9">K9+L9</f>
        <v>0</v>
      </c>
      <c r="N9" s="28"/>
      <c r="O9" s="30">
        <v>2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</row>
    <row r="10" spans="1:1003" ht="165.75" customHeight="1">
      <c r="A10" s="3" t="s">
        <v>14</v>
      </c>
      <c r="B10" s="32" t="s">
        <v>46</v>
      </c>
      <c r="C10" s="7"/>
      <c r="D10" s="31" t="s">
        <v>28</v>
      </c>
      <c r="E10" s="3" t="s">
        <v>8</v>
      </c>
      <c r="F10" s="30">
        <v>2</v>
      </c>
      <c r="G10" s="8"/>
      <c r="H10" s="9">
        <v>0.08</v>
      </c>
      <c r="I10" s="10">
        <f t="shared" ref="I10" si="10">G10*H10</f>
        <v>0</v>
      </c>
      <c r="J10" s="10">
        <f t="shared" ref="J10" si="11">G10+I10</f>
        <v>0</v>
      </c>
      <c r="K10" s="10">
        <f t="shared" ref="K10" si="12">F10*G10</f>
        <v>0</v>
      </c>
      <c r="L10" s="10">
        <f t="shared" ref="L10" si="13">F10*I10</f>
        <v>0</v>
      </c>
      <c r="M10" s="10">
        <f t="shared" ref="M10" si="14">K10+L10</f>
        <v>0</v>
      </c>
      <c r="N10" s="28"/>
      <c r="O10" s="30">
        <v>2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</row>
    <row r="11" spans="1:1003" ht="161.25" customHeight="1">
      <c r="A11" s="3" t="s">
        <v>15</v>
      </c>
      <c r="B11" s="32" t="s">
        <v>47</v>
      </c>
      <c r="C11" s="7"/>
      <c r="D11" s="31" t="s">
        <v>28</v>
      </c>
      <c r="E11" s="3" t="s">
        <v>8</v>
      </c>
      <c r="F11" s="30">
        <v>2</v>
      </c>
      <c r="G11" s="8"/>
      <c r="H11" s="9">
        <v>0.08</v>
      </c>
      <c r="I11" s="10">
        <f t="shared" si="0"/>
        <v>0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10">
        <f t="shared" si="4"/>
        <v>0</v>
      </c>
      <c r="N11" s="28"/>
      <c r="O11" s="30">
        <v>2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</row>
    <row r="12" spans="1:1003" ht="167.25" customHeight="1">
      <c r="A12" s="3" t="s">
        <v>16</v>
      </c>
      <c r="B12" s="32" t="s">
        <v>48</v>
      </c>
      <c r="C12" s="7"/>
      <c r="D12" s="31" t="s">
        <v>28</v>
      </c>
      <c r="E12" s="3" t="s">
        <v>8</v>
      </c>
      <c r="F12" s="30">
        <v>2</v>
      </c>
      <c r="G12" s="8"/>
      <c r="H12" s="9">
        <v>0.08</v>
      </c>
      <c r="I12" s="10">
        <f t="shared" si="0"/>
        <v>0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10">
        <f t="shared" si="4"/>
        <v>0</v>
      </c>
      <c r="N12" s="28"/>
      <c r="O12" s="30">
        <v>2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</row>
    <row r="13" spans="1:1003" ht="38.25" customHeight="1">
      <c r="A13" s="16"/>
      <c r="B13" s="17"/>
      <c r="C13" s="17"/>
      <c r="D13" s="17"/>
      <c r="E13" s="17"/>
      <c r="F13" s="18"/>
      <c r="G13" s="19"/>
      <c r="H13" s="20"/>
      <c r="I13" s="20"/>
      <c r="J13" s="36" t="s">
        <v>17</v>
      </c>
      <c r="K13" s="37">
        <f>K5+K6+K7+K8+K9+K10+K11+K12</f>
        <v>0</v>
      </c>
      <c r="L13" s="37">
        <f>L5+L6+L7+L8+L9+L10+L11+L12</f>
        <v>0</v>
      </c>
      <c r="M13" s="37">
        <f>M5+M6+M7+M8+M9+M10+M11+M12</f>
        <v>0</v>
      </c>
      <c r="N13" s="11"/>
      <c r="O13" s="1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</row>
    <row r="14" spans="1:1003" s="2" customFormat="1" ht="19.5" customHeight="1">
      <c r="A14" s="41" t="s">
        <v>30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ALN14"/>
      <c r="ALO14"/>
    </row>
    <row r="15" spans="1:1003" s="2" customFormat="1" ht="134.25" customHeight="1">
      <c r="A15" s="3" t="s">
        <v>9</v>
      </c>
      <c r="B15" s="5" t="s">
        <v>32</v>
      </c>
      <c r="C15" s="5"/>
      <c r="D15" s="31" t="s">
        <v>41</v>
      </c>
      <c r="E15" s="3" t="s">
        <v>8</v>
      </c>
      <c r="F15" s="23">
        <v>5</v>
      </c>
      <c r="G15" s="4"/>
      <c r="H15" s="14">
        <v>0.08</v>
      </c>
      <c r="I15" s="15">
        <f t="shared" ref="I15" si="15">G15*H15</f>
        <v>0</v>
      </c>
      <c r="J15" s="15">
        <f t="shared" ref="J15" si="16">G15+I15</f>
        <v>0</v>
      </c>
      <c r="K15" s="15">
        <f t="shared" ref="K15" si="17">F15*G15</f>
        <v>0</v>
      </c>
      <c r="L15" s="15">
        <f t="shared" ref="L15" si="18">F15*I15</f>
        <v>0</v>
      </c>
      <c r="M15" s="15">
        <f t="shared" ref="M15" si="19">K15+L15</f>
        <v>0</v>
      </c>
      <c r="N15" s="28"/>
      <c r="O15" s="23">
        <v>5</v>
      </c>
      <c r="ALN15"/>
      <c r="ALO15"/>
    </row>
    <row r="16" spans="1:1003" s="2" customFormat="1" ht="213" customHeight="1">
      <c r="A16" s="3" t="s">
        <v>10</v>
      </c>
      <c r="B16" s="5" t="s">
        <v>33</v>
      </c>
      <c r="C16" s="5"/>
      <c r="D16" s="31" t="s">
        <v>41</v>
      </c>
      <c r="E16" s="3" t="s">
        <v>8</v>
      </c>
      <c r="F16" s="23">
        <v>2</v>
      </c>
      <c r="G16" s="4"/>
      <c r="H16" s="6">
        <v>0.08</v>
      </c>
      <c r="I16" s="15">
        <f t="shared" ref="I16:I23" si="20">G16*H16</f>
        <v>0</v>
      </c>
      <c r="J16" s="15">
        <f t="shared" ref="J16:J23" si="21">G16+I16</f>
        <v>0</v>
      </c>
      <c r="K16" s="15">
        <f t="shared" ref="K16:K23" si="22">F16*G16</f>
        <v>0</v>
      </c>
      <c r="L16" s="15">
        <f t="shared" ref="L16:L23" si="23">F16*I16</f>
        <v>0</v>
      </c>
      <c r="M16" s="15">
        <f t="shared" ref="M16:M23" si="24">K16+L16</f>
        <v>0</v>
      </c>
      <c r="N16" s="28"/>
      <c r="O16" s="23">
        <v>2</v>
      </c>
      <c r="ALN16"/>
      <c r="ALO16"/>
    </row>
    <row r="17" spans="1:1001" ht="199.5" customHeight="1">
      <c r="A17" s="3" t="s">
        <v>11</v>
      </c>
      <c r="B17" s="32" t="s">
        <v>34</v>
      </c>
      <c r="C17" s="7"/>
      <c r="D17" s="31" t="s">
        <v>41</v>
      </c>
      <c r="E17" s="3" t="s">
        <v>8</v>
      </c>
      <c r="F17" s="30">
        <v>2</v>
      </c>
      <c r="G17" s="8"/>
      <c r="H17" s="9">
        <v>0.08</v>
      </c>
      <c r="I17" s="15">
        <f t="shared" si="20"/>
        <v>0</v>
      </c>
      <c r="J17" s="15">
        <f t="shared" si="21"/>
        <v>0</v>
      </c>
      <c r="K17" s="15">
        <f t="shared" si="22"/>
        <v>0</v>
      </c>
      <c r="L17" s="15">
        <f t="shared" si="23"/>
        <v>0</v>
      </c>
      <c r="M17" s="15">
        <f t="shared" si="24"/>
        <v>0</v>
      </c>
      <c r="N17" s="28"/>
      <c r="O17" s="30">
        <v>2</v>
      </c>
      <c r="P17" s="11"/>
      <c r="Q17" s="11"/>
      <c r="R17" s="11"/>
      <c r="S17" s="11"/>
      <c r="T17" s="11"/>
      <c r="U17" s="21" t="s">
        <v>18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</row>
    <row r="18" spans="1:1001" ht="172.5" customHeight="1">
      <c r="A18" s="3" t="s">
        <v>12</v>
      </c>
      <c r="B18" s="32" t="s">
        <v>35</v>
      </c>
      <c r="C18" s="7"/>
      <c r="D18" s="31" t="s">
        <v>41</v>
      </c>
      <c r="E18" s="3" t="s">
        <v>8</v>
      </c>
      <c r="F18" s="30">
        <v>2</v>
      </c>
      <c r="G18" s="8"/>
      <c r="H18" s="9">
        <v>0.08</v>
      </c>
      <c r="I18" s="15">
        <f t="shared" si="20"/>
        <v>0</v>
      </c>
      <c r="J18" s="15">
        <f t="shared" si="21"/>
        <v>0</v>
      </c>
      <c r="K18" s="15">
        <f t="shared" si="22"/>
        <v>0</v>
      </c>
      <c r="L18" s="15">
        <f t="shared" si="23"/>
        <v>0</v>
      </c>
      <c r="M18" s="15">
        <f t="shared" si="24"/>
        <v>0</v>
      </c>
      <c r="N18" s="28"/>
      <c r="O18" s="30">
        <v>2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</row>
    <row r="19" spans="1:1001" ht="118.5" customHeight="1">
      <c r="A19" s="3" t="s">
        <v>13</v>
      </c>
      <c r="B19" s="32" t="s">
        <v>36</v>
      </c>
      <c r="C19" s="7"/>
      <c r="D19" s="31" t="s">
        <v>41</v>
      </c>
      <c r="E19" s="3" t="s">
        <v>8</v>
      </c>
      <c r="F19" s="30">
        <v>2</v>
      </c>
      <c r="G19" s="8"/>
      <c r="H19" s="9">
        <v>0.08</v>
      </c>
      <c r="I19" s="15">
        <f t="shared" si="20"/>
        <v>0</v>
      </c>
      <c r="J19" s="15">
        <f t="shared" si="21"/>
        <v>0</v>
      </c>
      <c r="K19" s="15">
        <f t="shared" si="22"/>
        <v>0</v>
      </c>
      <c r="L19" s="15">
        <f t="shared" si="23"/>
        <v>0</v>
      </c>
      <c r="M19" s="15">
        <f t="shared" si="24"/>
        <v>0</v>
      </c>
      <c r="N19" s="28"/>
      <c r="O19" s="30">
        <v>2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</row>
    <row r="20" spans="1:1001" ht="165.75" customHeight="1">
      <c r="A20" s="3" t="s">
        <v>14</v>
      </c>
      <c r="B20" s="32" t="s">
        <v>37</v>
      </c>
      <c r="C20" s="7"/>
      <c r="D20" s="31" t="s">
        <v>41</v>
      </c>
      <c r="E20" s="3" t="s">
        <v>8</v>
      </c>
      <c r="F20" s="30">
        <v>2</v>
      </c>
      <c r="G20" s="8"/>
      <c r="H20" s="9">
        <v>0.08</v>
      </c>
      <c r="I20" s="15">
        <f t="shared" si="20"/>
        <v>0</v>
      </c>
      <c r="J20" s="15">
        <f t="shared" si="21"/>
        <v>0</v>
      </c>
      <c r="K20" s="15">
        <f t="shared" si="22"/>
        <v>0</v>
      </c>
      <c r="L20" s="15">
        <f t="shared" si="23"/>
        <v>0</v>
      </c>
      <c r="M20" s="15">
        <f t="shared" si="24"/>
        <v>0</v>
      </c>
      <c r="N20" s="28"/>
      <c r="O20" s="30">
        <v>2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</row>
    <row r="21" spans="1:1001" ht="57.75" customHeight="1">
      <c r="A21" s="3" t="s">
        <v>15</v>
      </c>
      <c r="B21" s="33" t="s">
        <v>38</v>
      </c>
      <c r="C21" s="7"/>
      <c r="D21" s="31" t="s">
        <v>41</v>
      </c>
      <c r="E21" s="3" t="s">
        <v>8</v>
      </c>
      <c r="F21" s="30">
        <v>2</v>
      </c>
      <c r="G21" s="8"/>
      <c r="H21" s="9">
        <v>0.08</v>
      </c>
      <c r="I21" s="15">
        <f t="shared" si="20"/>
        <v>0</v>
      </c>
      <c r="J21" s="15">
        <f t="shared" si="21"/>
        <v>0</v>
      </c>
      <c r="K21" s="15">
        <f t="shared" si="22"/>
        <v>0</v>
      </c>
      <c r="L21" s="15">
        <f t="shared" si="23"/>
        <v>0</v>
      </c>
      <c r="M21" s="15">
        <f t="shared" si="24"/>
        <v>0</v>
      </c>
      <c r="N21" s="28"/>
      <c r="O21" s="30">
        <v>2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</row>
    <row r="22" spans="1:1001" ht="42" customHeight="1">
      <c r="A22" s="3" t="s">
        <v>16</v>
      </c>
      <c r="B22" s="34" t="s">
        <v>39</v>
      </c>
      <c r="C22" s="7"/>
      <c r="D22" s="31" t="s">
        <v>41</v>
      </c>
      <c r="E22" s="3" t="s">
        <v>8</v>
      </c>
      <c r="F22" s="30">
        <v>2</v>
      </c>
      <c r="G22" s="8"/>
      <c r="H22" s="9">
        <v>0.08</v>
      </c>
      <c r="I22" s="15">
        <f t="shared" si="20"/>
        <v>0</v>
      </c>
      <c r="J22" s="15">
        <f t="shared" si="21"/>
        <v>0</v>
      </c>
      <c r="K22" s="15">
        <f t="shared" si="22"/>
        <v>0</v>
      </c>
      <c r="L22" s="15">
        <f t="shared" si="23"/>
        <v>0</v>
      </c>
      <c r="M22" s="15">
        <f t="shared" si="24"/>
        <v>0</v>
      </c>
      <c r="N22" s="28"/>
      <c r="O22" s="30">
        <v>2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</row>
    <row r="23" spans="1:1001" ht="87.75" customHeight="1">
      <c r="A23" s="3" t="s">
        <v>31</v>
      </c>
      <c r="B23" s="32" t="s">
        <v>40</v>
      </c>
      <c r="C23" s="7"/>
      <c r="D23" s="31" t="s">
        <v>41</v>
      </c>
      <c r="E23" s="3" t="s">
        <v>8</v>
      </c>
      <c r="F23" s="30">
        <v>2</v>
      </c>
      <c r="G23" s="8"/>
      <c r="H23" s="9">
        <v>0.08</v>
      </c>
      <c r="I23" s="15">
        <f t="shared" si="20"/>
        <v>0</v>
      </c>
      <c r="J23" s="15">
        <f t="shared" si="21"/>
        <v>0</v>
      </c>
      <c r="K23" s="15">
        <f t="shared" si="22"/>
        <v>0</v>
      </c>
      <c r="L23" s="15">
        <f t="shared" si="23"/>
        <v>0</v>
      </c>
      <c r="M23" s="15">
        <f t="shared" si="24"/>
        <v>0</v>
      </c>
      <c r="N23" s="28"/>
      <c r="O23" s="30">
        <v>2</v>
      </c>
    </row>
    <row r="24" spans="1:1001" ht="20.25" customHeight="1">
      <c r="A24" s="16"/>
      <c r="B24" s="17"/>
      <c r="C24" s="17"/>
      <c r="D24" s="17"/>
      <c r="E24" s="17"/>
      <c r="F24" s="18"/>
      <c r="G24" s="19"/>
      <c r="H24" s="20"/>
      <c r="I24" s="20"/>
      <c r="J24" s="26" t="s">
        <v>17</v>
      </c>
      <c r="K24" s="27">
        <f>K15+K16+K17+K18+K19+K20+K21+K22+K23</f>
        <v>0</v>
      </c>
      <c r="L24" s="27">
        <f t="shared" ref="L24:M24" si="25">L15+L16+L17+L18+L19+L20+L21+L22+L23</f>
        <v>0</v>
      </c>
      <c r="M24" s="27">
        <f t="shared" si="25"/>
        <v>0</v>
      </c>
      <c r="N24" s="11"/>
      <c r="O24" s="18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</row>
    <row r="26" spans="1:1001">
      <c r="A26" s="12"/>
      <c r="B26" s="38" t="s">
        <v>21</v>
      </c>
      <c r="C26" s="38"/>
      <c r="D26" s="38"/>
      <c r="E26" s="38"/>
      <c r="F26" s="38"/>
      <c r="G26" s="3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</row>
  </sheetData>
  <mergeCells count="5">
    <mergeCell ref="B26:G26"/>
    <mergeCell ref="A2:N2"/>
    <mergeCell ref="A1:N1"/>
    <mergeCell ref="A14:O14"/>
    <mergeCell ref="A4:O4"/>
  </mergeCells>
  <phoneticPr fontId="6" type="noConversion"/>
  <conditionalFormatting sqref="A3:A12 A14:A23">
    <cfRule type="duplicateValues" priority="41"/>
    <cfRule type="duplicateValues" priority="42"/>
  </conditionalFormatting>
  <conditionalFormatting sqref="A24">
    <cfRule type="duplicateValues" priority="1"/>
    <cfRule type="duplicateValues" priority="2"/>
    <cfRule type="duplicateValues" priority="3"/>
    <cfRule type="duplicateValues" priority="4"/>
    <cfRule type="duplicateValues" priority="5"/>
  </conditionalFormatting>
  <conditionalFormatting sqref="A26 A13">
    <cfRule type="duplicateValues" priority="45"/>
    <cfRule type="duplicateValues" priority="46"/>
    <cfRule type="duplicateValues" priority="47"/>
    <cfRule type="duplicateValues" priority="48"/>
    <cfRule type="duplicateValues" priority="49"/>
  </conditionalFormatting>
  <printOptions horizontalCentered="1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</vt:lpstr>
      <vt:lpstr>Załącznik!Obszar_wydruku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2025-08-20T05:21:33Z</cp:lastPrinted>
  <dcterms:created xsi:type="dcterms:W3CDTF">2025-01-03T09:33:05Z</dcterms:created>
  <dcterms:modified xsi:type="dcterms:W3CDTF">2025-08-20T06:24:48Z</dcterms:modified>
</cp:coreProperties>
</file>